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uma365-my.sharepoint.com/personal/david_bueno_uma_es/Documents/Formacion COSITAL/Contenido/A.1. Gestion y Analisis Datos Excel/ejemplos/"/>
    </mc:Choice>
  </mc:AlternateContent>
  <xr:revisionPtr revIDLastSave="10" documentId="8_{44A619A8-D332-485A-9A4C-795E73AD3846}" xr6:coauthVersionLast="47" xr6:coauthVersionMax="47" xr10:uidLastSave="{218D6A98-3A7A-476A-8A04-2137DC09DCBD}"/>
  <bookViews>
    <workbookView xWindow="1560" yWindow="1560" windowWidth="26625" windowHeight="18960" xr2:uid="{00000000-000D-0000-FFFF-FFFF00000000}"/>
  </bookViews>
  <sheets>
    <sheet name="Hipoteca" sheetId="1" r:id="rId1"/>
    <sheet name="Ahorro" sheetId="2" r:id="rId2"/>
  </sheets>
  <definedNames>
    <definedName name="solver_adj" localSheetId="0" hidden="1">Hipoteca!$C$5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in" localSheetId="0" hidden="1">2</definedName>
    <definedName name="solver_neg" localSheetId="0" hidden="1">2</definedName>
    <definedName name="solver_num" localSheetId="0" hidden="1">0</definedName>
    <definedName name="solver_nwt" localSheetId="0" hidden="1">1</definedName>
    <definedName name="solver_opt" localSheetId="0" hidden="1">Hipoteca!$C$11</definedName>
    <definedName name="solver_pre" localSheetId="0" hidden="1">0.000001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3</definedName>
    <definedName name="solver_val" localSheetId="0" hidden="1">600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C10" i="1"/>
  <c r="C11" i="1"/>
  <c r="G2" i="1" s="1"/>
  <c r="F17" i="1"/>
  <c r="G17" i="1"/>
  <c r="H17" i="1"/>
  <c r="I17" i="1"/>
  <c r="B3" i="2"/>
  <c r="B6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E31" i="1" l="1"/>
  <c r="C12" i="1"/>
  <c r="H2" i="1" l="1"/>
  <c r="C13" i="1"/>
  <c r="I2" i="1" l="1"/>
  <c r="E18" i="1"/>
</calcChain>
</file>

<file path=xl/sharedStrings.xml><?xml version="1.0" encoding="utf-8"?>
<sst xmlns="http://schemas.openxmlformats.org/spreadsheetml/2006/main" count="44" uniqueCount="44">
  <si>
    <t>Precio Compra</t>
  </si>
  <si>
    <t>Pago Inicial</t>
  </si>
  <si>
    <t>Duración</t>
  </si>
  <si>
    <t>Tipo Interés</t>
  </si>
  <si>
    <t>meses</t>
  </si>
  <si>
    <t>Cantidad Prestada</t>
  </si>
  <si>
    <t>Pago Mensual</t>
  </si>
  <si>
    <t>Pago Total</t>
  </si>
  <si>
    <t>Interes Total</t>
  </si>
  <si>
    <t>Meses</t>
  </si>
  <si>
    <t>Años</t>
  </si>
  <si>
    <t>C4*(1-C5)</t>
  </si>
  <si>
    <t>PAGO(C7/12;C6;-C10)</t>
  </si>
  <si>
    <t>C11*C6</t>
  </si>
  <si>
    <t>C12-C4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</si>
  <si>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</si>
  <si>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</si>
  <si>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</si>
  <si>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</si>
  <si>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</si>
  <si>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</si>
  <si>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</si>
  <si>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</si>
  <si>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</si>
  <si>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</si>
  <si>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</si>
  <si>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</si>
  <si>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Sueldo</t>
  </si>
  <si>
    <t>Ahorrado</t>
  </si>
  <si>
    <t>Gastos</t>
  </si>
  <si>
    <t>Ahorro/Mes</t>
  </si>
  <si>
    <t>B1-B2</t>
  </si>
  <si>
    <t>$B$3</t>
  </si>
  <si>
    <t>$B$3+B6</t>
  </si>
  <si>
    <t>$B$3+B7</t>
  </si>
  <si>
    <t>$B$3+B8</t>
  </si>
  <si>
    <t>$B$3+B9</t>
  </si>
  <si>
    <t>$B$3+B10</t>
  </si>
  <si>
    <t>$B$3+B11</t>
  </si>
  <si>
    <t>$B$3+B12</t>
  </si>
  <si>
    <t>$B$3+B13</t>
  </si>
  <si>
    <t>$B$3+B14</t>
  </si>
  <si>
    <t>$B$3+B15</t>
  </si>
  <si>
    <t>$B$3+B16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</si>
</sst>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.0%"/>
    <numFmt numFmtId="165" formatCode="#,##0.00\ &quot;€&quot;"/>
  </numFmts>
  <fonts count="4" x14ac:knownFonts="1">
    <font>
      <sz val="10"/>
      <name val="Arial"/>
    </font>
    <font>
      <sz val="10"/>
      <name val="Arial"/>
      <family val="2"/>
    </font>
    <font>
      <sz val="10"/>
      <color indexed="57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9" fontId="0" fillId="0" borderId="0" xfId="0" applyNumberFormat="1"/>
    <xf numFmtId="8" fontId="0" fillId="0" borderId="0" xfId="0" applyNumberFormat="1"/>
    <xf numFmtId="44" fontId="0" fillId="0" borderId="0" xfId="1" applyFont="1"/>
    <xf numFmtId="0" fontId="2" fillId="0" borderId="0" xfId="0" applyFont="1"/>
    <xf numFmtId="9" fontId="0" fillId="0" borderId="1" xfId="0" applyNumberFormat="1" applyBorder="1"/>
    <xf numFmtId="44" fontId="0" fillId="2" borderId="2" xfId="1" applyFont="1" applyFill="1" applyBorder="1"/>
    <xf numFmtId="44" fontId="0" fillId="2" borderId="3" xfId="1" applyFont="1" applyFill="1" applyBorder="1"/>
    <xf numFmtId="9" fontId="0" fillId="3" borderId="4" xfId="0" applyNumberFormat="1" applyFill="1" applyBorder="1"/>
    <xf numFmtId="10" fontId="0" fillId="3" borderId="4" xfId="0" applyNumberFormat="1" applyFill="1" applyBorder="1"/>
    <xf numFmtId="10" fontId="0" fillId="3" borderId="5" xfId="0" applyNumberFormat="1" applyFill="1" applyBorder="1"/>
    <xf numFmtId="44" fontId="0" fillId="4" borderId="0" xfId="1" applyFont="1" applyFill="1" applyBorder="1"/>
    <xf numFmtId="44" fontId="0" fillId="4" borderId="6" xfId="1" applyFont="1" applyFill="1" applyBorder="1"/>
    <xf numFmtId="44" fontId="0" fillId="4" borderId="7" xfId="1" applyFont="1" applyFill="1" applyBorder="1"/>
    <xf numFmtId="44" fontId="0" fillId="4" borderId="8" xfId="1" applyFont="1" applyFill="1" applyBorder="1"/>
    <xf numFmtId="164" fontId="0" fillId="3" borderId="4" xfId="0" applyNumberFormat="1" applyFill="1" applyBorder="1"/>
    <xf numFmtId="0" fontId="0" fillId="2" borderId="2" xfId="0" applyFill="1" applyBorder="1"/>
    <xf numFmtId="0" fontId="0" fillId="2" borderId="3" xfId="0" applyFill="1" applyBorder="1"/>
    <xf numFmtId="8" fontId="0" fillId="5" borderId="1" xfId="0" applyNumberFormat="1" applyFill="1" applyBorder="1"/>
    <xf numFmtId="6" fontId="0" fillId="0" borderId="0" xfId="0" applyNumberFormat="1"/>
    <xf numFmtId="165" fontId="3" fillId="0" borderId="0" xfId="0" applyNumberFormat="1" applyFont="1"/>
    <xf numFmtId="165" fontId="0" fillId="0" borderId="0" xfId="0" applyNumberFormat="1"/>
  </cellXfs>
  <cellStyles count="2">
    <cellStyle name="Euro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Ahorro!$B$5</c:f>
              <c:strCache>
                <c:ptCount val="1"/>
                <c:pt idx="0">
                  <c:v>Ahorrado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Ahorro!$A$6:$A$17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Ahorro!$B$6:$B$17</c:f>
              <c:numCache>
                <c:formatCode>"€"#,##0_);[Red]\("€"#,##0\)</c:formatCode>
                <c:ptCount val="12"/>
                <c:pt idx="0">
                  <c:v>800</c:v>
                </c:pt>
                <c:pt idx="1">
                  <c:v>1600</c:v>
                </c:pt>
                <c:pt idx="2">
                  <c:v>2400</c:v>
                </c:pt>
                <c:pt idx="3">
                  <c:v>3200</c:v>
                </c:pt>
                <c:pt idx="4">
                  <c:v>4000</c:v>
                </c:pt>
                <c:pt idx="5">
                  <c:v>4800</c:v>
                </c:pt>
                <c:pt idx="6">
                  <c:v>5600</c:v>
                </c:pt>
                <c:pt idx="7">
                  <c:v>6400</c:v>
                </c:pt>
                <c:pt idx="8">
                  <c:v>7200</c:v>
                </c:pt>
                <c:pt idx="9">
                  <c:v>8000</c:v>
                </c:pt>
                <c:pt idx="10">
                  <c:v>8800</c:v>
                </c:pt>
                <c:pt idx="11">
                  <c:v>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D2-4E90-91F0-5AC22D1657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0029215"/>
        <c:axId val="1620040863"/>
      </c:barChart>
      <c:catAx>
        <c:axId val="162002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0040863"/>
        <c:crosses val="autoZero"/>
        <c:auto val="1"/>
        <c:lblAlgn val="ctr"/>
        <c:lblOffset val="100"/>
        <c:noMultiLvlLbl val="0"/>
      </c:catAx>
      <c:valAx>
        <c:axId val="1620040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0029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2</xdr:row>
      <xdr:rowOff>104775</xdr:rowOff>
    </xdr:from>
    <xdr:to>
      <xdr:col>11</xdr:col>
      <xdr:colOff>0</xdr:colOff>
      <xdr:row>19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3E7CE15-FAE0-663D-868A-3193AB7EF8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7"/>
  <sheetViews>
    <sheetView tabSelected="1" workbookViewId="0">
      <selection activeCell="E2" sqref="E2:I8"/>
    </sheetView>
  </sheetViews>
  <sheetFormatPr baseColWidth="10" defaultRowHeight="12.75" x14ac:dyDescent="0.2"/>
  <cols>
    <col min="2" max="2" width="16.42578125" bestFit="1" customWidth="1"/>
    <col min="3" max="3" width="12.85546875" bestFit="1" customWidth="1"/>
    <col min="4" max="4" width="19.85546875" bestFit="1" customWidth="1"/>
    <col min="5" max="5" width="11.7109375" bestFit="1" customWidth="1"/>
    <col min="6" max="6" width="13" bestFit="1" customWidth="1"/>
    <col min="7" max="7" width="12.85546875" bestFit="1" customWidth="1"/>
    <col min="8" max="9" width="13" bestFit="1" customWidth="1"/>
  </cols>
  <sheetData>
    <row r="2" spans="2:9" x14ac:dyDescent="0.2">
      <c r="E2" s="5"/>
      <c r="F2" s="6">
        <f>C10</f>
        <v>96000</v>
      </c>
      <c r="G2" s="6">
        <f>C11</f>
        <v>704.41399092420113</v>
      </c>
      <c r="H2" s="6">
        <f>C12</f>
        <v>253589.03673271241</v>
      </c>
      <c r="I2" s="7">
        <f>C13</f>
        <v>133589.03673271241</v>
      </c>
    </row>
    <row r="3" spans="2:9" x14ac:dyDescent="0.2">
      <c r="E3" s="8">
        <v>7.0000000000000007E-2</v>
      </c>
      <c r="F3" s="11">
        <f t="dataTable" ref="F3:I8" dt2D="0" dtr="0" r1="C7" ca="1"/>
        <v>96000</v>
      </c>
      <c r="G3" s="11">
        <v>638.69039537201581</v>
      </c>
      <c r="H3" s="11">
        <v>229928.5423339257</v>
      </c>
      <c r="I3" s="12">
        <v>109928.5423339257</v>
      </c>
    </row>
    <row r="4" spans="2:9" x14ac:dyDescent="0.2">
      <c r="B4" t="s">
        <v>0</v>
      </c>
      <c r="C4" s="3">
        <v>120000</v>
      </c>
      <c r="E4" s="9">
        <v>7.2499999999999995E-2</v>
      </c>
      <c r="F4" s="11">
        <v>96000</v>
      </c>
      <c r="G4" s="11">
        <v>654.88922885394425</v>
      </c>
      <c r="H4" s="11">
        <v>235760.12238741992</v>
      </c>
      <c r="I4" s="12">
        <v>115760.12238741992</v>
      </c>
    </row>
    <row r="5" spans="2:9" x14ac:dyDescent="0.2">
      <c r="B5" t="s">
        <v>1</v>
      </c>
      <c r="C5" s="1">
        <v>0.2</v>
      </c>
      <c r="E5" s="15">
        <v>7.4999999999999997E-2</v>
      </c>
      <c r="F5" s="11">
        <v>96000</v>
      </c>
      <c r="G5" s="11">
        <v>671.24592821066801</v>
      </c>
      <c r="H5" s="11">
        <v>241648.53415584049</v>
      </c>
      <c r="I5" s="12">
        <v>121648.53415584049</v>
      </c>
    </row>
    <row r="6" spans="2:9" x14ac:dyDescent="0.2">
      <c r="B6" t="s">
        <v>2</v>
      </c>
      <c r="C6">
        <v>360</v>
      </c>
      <c r="D6" t="s">
        <v>4</v>
      </c>
      <c r="E6" s="9">
        <v>7.7499999999999999E-2</v>
      </c>
      <c r="F6" s="11">
        <v>96000</v>
      </c>
      <c r="G6" s="11">
        <v>687.75575573668152</v>
      </c>
      <c r="H6" s="11">
        <v>247592.07206520534</v>
      </c>
      <c r="I6" s="12">
        <v>127592.07206520534</v>
      </c>
    </row>
    <row r="7" spans="2:9" x14ac:dyDescent="0.2">
      <c r="B7" t="s">
        <v>3</v>
      </c>
      <c r="C7" s="1">
        <v>0.08</v>
      </c>
      <c r="E7" s="8">
        <v>0.08</v>
      </c>
      <c r="F7" s="11">
        <v>96000</v>
      </c>
      <c r="G7" s="11">
        <v>704.41399092420113</v>
      </c>
      <c r="H7" s="11">
        <v>253589.03673271241</v>
      </c>
      <c r="I7" s="12">
        <v>133589.03673271241</v>
      </c>
    </row>
    <row r="8" spans="2:9" x14ac:dyDescent="0.2">
      <c r="E8" s="10">
        <v>8.2499999999999907E-2</v>
      </c>
      <c r="F8" s="13">
        <v>96000</v>
      </c>
      <c r="G8" s="13">
        <v>721.21593988888628</v>
      </c>
      <c r="H8" s="13">
        <v>259637.73835999906</v>
      </c>
      <c r="I8" s="14">
        <v>139637.73835999906</v>
      </c>
    </row>
    <row r="10" spans="2:9" x14ac:dyDescent="0.2">
      <c r="B10" t="s">
        <v>5</v>
      </c>
      <c r="C10" s="3">
        <f>C4*(1-C5)</f>
        <v>96000</v>
      </c>
      <c r="D10" s="4" t="s">
        <v>11</v>
      </c>
    </row>
    <row r="11" spans="2:9" x14ac:dyDescent="0.2">
      <c r="B11" t="s">
        <v>6</v>
      </c>
      <c r="C11" s="2">
        <f>PMT(C7/12,C6,-C10)</f>
        <v>704.41399092420113</v>
      </c>
      <c r="D11" s="4" t="s">
        <v>12</v>
      </c>
    </row>
    <row r="12" spans="2:9" x14ac:dyDescent="0.2">
      <c r="B12" t="s">
        <v>7</v>
      </c>
      <c r="C12" s="2">
        <f>C11*C6</f>
        <v>253589.03673271241</v>
      </c>
      <c r="D12" s="4" t="s">
        <v>13</v>
      </c>
    </row>
    <row r="13" spans="2:9" x14ac:dyDescent="0.2">
      <c r="B13" t="s">
        <v>8</v>
      </c>
      <c r="C13" s="2">
        <f>C12-C4</f>
        <v>133589.03673271241</v>
      </c>
      <c r="D13" s="4" t="s">
        <v>14</v>
      </c>
    </row>
    <row r="17" spans="5:10" x14ac:dyDescent="0.2">
      <c r="F17">
        <f>F18/12</f>
        <v>15</v>
      </c>
      <c r="G17">
        <f>G18/12</f>
        <v>20</v>
      </c>
      <c r="H17">
        <f>H18/12</f>
        <v>25</v>
      </c>
      <c r="I17">
        <f>I18/12</f>
        <v>30</v>
      </c>
      <c r="J17" t="s">
        <v>10</v>
      </c>
    </row>
    <row r="18" spans="5:10" x14ac:dyDescent="0.2">
      <c r="E18" s="18">
        <f>C13</f>
        <v>133589.03673271241</v>
      </c>
      <c r="F18" s="16">
        <v>180</v>
      </c>
      <c r="G18" s="16">
        <v>240</v>
      </c>
      <c r="H18" s="16">
        <v>300</v>
      </c>
      <c r="I18" s="17">
        <v>360</v>
      </c>
      <c r="J18" t="s">
        <v>9</v>
      </c>
    </row>
    <row r="19" spans="5:10" x14ac:dyDescent="0.2">
      <c r="E19" s="8">
        <v>7.0000000000000007E-2</v>
      </c>
      <c r="F19" s="11">
        <f t="dataTable" ref="F19:I24" dt2D="1" dtr="0" r1="C6" r2="C7"/>
        <v>35317.525203299389</v>
      </c>
      <c r="G19" s="11">
        <v>58628.874766588706</v>
      </c>
      <c r="H19" s="11">
        <v>83552.40881522643</v>
      </c>
      <c r="I19" s="12">
        <v>109928.5423339257</v>
      </c>
    </row>
    <row r="20" spans="5:10" x14ac:dyDescent="0.2">
      <c r="E20" s="9">
        <v>7.2499999999999995E-2</v>
      </c>
      <c r="F20" s="11">
        <v>37742.705842672789</v>
      </c>
      <c r="G20" s="11">
        <v>62102.626925032644</v>
      </c>
      <c r="H20" s="11">
        <v>88168.376859983662</v>
      </c>
      <c r="I20" s="12">
        <v>115760.12238741992</v>
      </c>
    </row>
    <row r="21" spans="5:10" x14ac:dyDescent="0.2">
      <c r="E21" s="8">
        <v>7.4999999999999997E-2</v>
      </c>
      <c r="F21" s="11">
        <v>40187.735808473168</v>
      </c>
      <c r="G21" s="11">
        <v>65608.671794336376</v>
      </c>
      <c r="H21" s="11">
        <v>92829.459205668274</v>
      </c>
      <c r="I21" s="12">
        <v>121648.53415584049</v>
      </c>
    </row>
    <row r="22" spans="5:10" x14ac:dyDescent="0.2">
      <c r="E22" s="9">
        <v>7.7499999999999999E-2</v>
      </c>
      <c r="F22" s="11">
        <v>42652.450125349307</v>
      </c>
      <c r="G22" s="11">
        <v>69146.54918950377</v>
      </c>
      <c r="H22" s="11">
        <v>97534.683539032063</v>
      </c>
      <c r="I22" s="12">
        <v>127592.07206520534</v>
      </c>
    </row>
    <row r="23" spans="5:10" x14ac:dyDescent="0.2">
      <c r="E23" s="8">
        <v>0.08</v>
      </c>
      <c r="F23" s="11">
        <v>45136.680172284716</v>
      </c>
      <c r="G23" s="11">
        <v>72715.791896093811</v>
      </c>
      <c r="H23" s="11">
        <v>102283.07117942488</v>
      </c>
      <c r="I23" s="12">
        <v>133589.03673271241</v>
      </c>
    </row>
    <row r="24" spans="5:10" x14ac:dyDescent="0.2">
      <c r="E24" s="10">
        <v>8.2499999999999907E-2</v>
      </c>
      <c r="F24" s="13">
        <v>47640.253826650209</v>
      </c>
      <c r="G24" s="13">
        <v>76315.926292424585</v>
      </c>
      <c r="H24" s="13">
        <v>107073.63878962185</v>
      </c>
      <c r="I24" s="14">
        <v>139637.73835999906</v>
      </c>
    </row>
    <row r="31" spans="5:10" x14ac:dyDescent="0.2">
      <c r="E31" s="2">
        <f>C11</f>
        <v>704.41399092420113</v>
      </c>
      <c r="F31" s="16">
        <v>180</v>
      </c>
      <c r="G31" s="16">
        <v>240</v>
      </c>
      <c r="H31" s="16">
        <v>300</v>
      </c>
      <c r="I31" s="17">
        <v>360</v>
      </c>
    </row>
    <row r="32" spans="5:10" x14ac:dyDescent="0.2">
      <c r="E32" s="8">
        <v>7.0000000000000007E-2</v>
      </c>
      <c r="F32" s="20">
        <f t="dataTable" ref="F32:I37" dt2D="1" dtr="1" r1="C6" r2="C7" ca="1"/>
        <v>862.87514001832994</v>
      </c>
      <c r="G32" s="21">
        <v>744.28697819411957</v>
      </c>
      <c r="H32" s="21">
        <v>678.5080293840881</v>
      </c>
      <c r="I32" s="21">
        <v>638.69039537201581</v>
      </c>
    </row>
    <row r="33" spans="5:9" x14ac:dyDescent="0.2">
      <c r="E33" s="9">
        <v>7.2499999999999995E-2</v>
      </c>
      <c r="F33" s="21">
        <v>876.34836579262662</v>
      </c>
      <c r="G33" s="21">
        <v>758.76094552096936</v>
      </c>
      <c r="H33" s="21">
        <v>693.89458953327892</v>
      </c>
      <c r="I33" s="21">
        <v>654.88922885394425</v>
      </c>
    </row>
    <row r="34" spans="5:9" x14ac:dyDescent="0.2">
      <c r="E34" s="8">
        <v>7.4999999999999997E-2</v>
      </c>
      <c r="F34" s="21">
        <v>889.9318656026287</v>
      </c>
      <c r="G34" s="21">
        <v>773.36946580973495</v>
      </c>
      <c r="H34" s="21">
        <v>709.43153068556092</v>
      </c>
      <c r="I34" s="21">
        <v>671.24592821066801</v>
      </c>
    </row>
    <row r="35" spans="5:9" x14ac:dyDescent="0.2">
      <c r="E35" s="9">
        <v>7.7499999999999999E-2</v>
      </c>
      <c r="F35" s="21">
        <v>903.62472291860729</v>
      </c>
      <c r="G35" s="21">
        <v>788.1106216229324</v>
      </c>
      <c r="H35" s="21">
        <v>725.11561179677358</v>
      </c>
      <c r="I35" s="21">
        <v>687.75575573668152</v>
      </c>
    </row>
    <row r="36" spans="5:9" x14ac:dyDescent="0.2">
      <c r="E36" s="8">
        <v>0.08</v>
      </c>
      <c r="F36" s="21">
        <v>917.42600095713726</v>
      </c>
      <c r="G36" s="21">
        <v>802.98246623372427</v>
      </c>
      <c r="H36" s="21">
        <v>740.94357059808294</v>
      </c>
      <c r="I36" s="21">
        <v>704.41399092420113</v>
      </c>
    </row>
    <row r="37" spans="5:9" x14ac:dyDescent="0.2">
      <c r="E37" s="10">
        <v>8.2499999999999907E-2</v>
      </c>
      <c r="F37" s="21">
        <v>931.33474348139009</v>
      </c>
      <c r="G37" s="21">
        <v>817.98302621843573</v>
      </c>
      <c r="H37" s="21">
        <v>756.9121292987395</v>
      </c>
      <c r="I37" s="21">
        <v>721.21593988888628</v>
      </c>
    </row>
  </sheetData>
  <phoneticPr fontId="0" type="noConversion"/>
  <pageMargins left="0.75" right="0.75" top="1" bottom="1" header="0" footer="0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7"/>
  <sheetViews>
    <sheetView workbookViewId="0">
      <selection activeCell="F47" sqref="F47"/>
    </sheetView>
  </sheetViews>
  <sheetFormatPr baseColWidth="10" defaultRowHeight="12.75" x14ac:dyDescent="0.2"/>
  <sheetData>
    <row r="1" spans="1:3" x14ac:dyDescent="0.2">
      <c r="A1" t="s">
        <v>27</v>
      </c>
      <c r="B1" s="19">
        <v>1000</v>
      </c>
    </row>
    <row r="2" spans="1:3" x14ac:dyDescent="0.2">
      <c r="A2" t="s">
        <v>29</v>
      </c>
      <c r="B2" s="19">
        <v>200</v>
      </c>
    </row>
    <row r="3" spans="1:3" x14ac:dyDescent="0.2">
      <c r="A3" t="s">
        <v>30</v>
      </c>
      <c r="B3" s="19">
        <f>B1-B2</f>
        <v>800</v>
      </c>
      <c r="C3" s="4" t="s">
        <v>31</v>
      </c>
    </row>
    <row r="4" spans="1:3" x14ac:dyDescent="0.2">
      <c r="C4" s="4"/>
    </row>
    <row r="5" spans="1:3" x14ac:dyDescent="0.2">
      <c r="B5" t="s">
        <v>28</v>
      </c>
      <c r="C5" s="4"/>
    </row>
    <row r="6" spans="1:3" x14ac:dyDescent="0.2">
      <c r="A6" t="s">
        <v>15</v>
      </c>
      <c r="B6" s="19">
        <f>B3</f>
        <v>800</v>
      </c>
      <c r="C6" s="4" t="s">
        <v>32</v>
      </c>
    </row>
    <row r="7" spans="1:3" x14ac:dyDescent="0.2">
      <c r="A7" t="s">
        <v>16</v>
      </c>
      <c r="B7" s="19">
        <f>B6+$B$3</f>
        <v>1600</v>
      </c>
      <c r="C7" s="4" t="s">
        <v>33</v>
      </c>
    </row>
    <row r="8" spans="1:3" x14ac:dyDescent="0.2">
      <c r="A8" t="s">
        <v>17</v>
      </c>
      <c r="B8" s="19">
        <f t="shared" ref="B8:B17" si="0">B7+$B$3</f>
        <v>2400</v>
      </c>
      <c r="C8" s="4" t="s">
        <v>34</v>
      </c>
    </row>
    <row r="9" spans="1:3" x14ac:dyDescent="0.2">
      <c r="A9" t="s">
        <v>18</v>
      </c>
      <c r="B9" s="19">
        <f t="shared" si="0"/>
        <v>3200</v>
      </c>
      <c r="C9" s="4" t="s">
        <v>35</v>
      </c>
    </row>
    <row r="10" spans="1:3" x14ac:dyDescent="0.2">
      <c r="A10" t="s">
        <v>19</v>
      </c>
      <c r="B10" s="19">
        <f t="shared" si="0"/>
        <v>4000</v>
      </c>
      <c r="C10" s="4" t="s">
        <v>36</v>
      </c>
    </row>
    <row r="11" spans="1:3" x14ac:dyDescent="0.2">
      <c r="A11" t="s">
        <v>20</v>
      </c>
      <c r="B11" s="19">
        <f t="shared" si="0"/>
        <v>4800</v>
      </c>
      <c r="C11" s="4" t="s">
        <v>37</v>
      </c>
    </row>
    <row r="12" spans="1:3" x14ac:dyDescent="0.2">
      <c r="A12" t="s">
        <v>21</v>
      </c>
      <c r="B12" s="19">
        <f t="shared" si="0"/>
        <v>5600</v>
      </c>
      <c r="C12" s="4" t="s">
        <v>38</v>
      </c>
    </row>
    <row r="13" spans="1:3" x14ac:dyDescent="0.2">
      <c r="A13" t="s">
        <v>22</v>
      </c>
      <c r="B13" s="19">
        <f t="shared" si="0"/>
        <v>6400</v>
      </c>
      <c r="C13" s="4" t="s">
        <v>39</v>
      </c>
    </row>
    <row r="14" spans="1:3" x14ac:dyDescent="0.2">
      <c r="A14" t="s">
        <v>23</v>
      </c>
      <c r="B14" s="19">
        <f t="shared" si="0"/>
        <v>7200</v>
      </c>
      <c r="C14" s="4" t="s">
        <v>40</v>
      </c>
    </row>
    <row r="15" spans="1:3" x14ac:dyDescent="0.2">
      <c r="A15" t="s">
        <v>24</v>
      </c>
      <c r="B15" s="19">
        <f t="shared" si="0"/>
        <v>8000</v>
      </c>
      <c r="C15" s="4" t="s">
        <v>41</v>
      </c>
    </row>
    <row r="16" spans="1:3" x14ac:dyDescent="0.2">
      <c r="A16" t="s">
        <v>25</v>
      </c>
      <c r="B16" s="19">
        <f t="shared" si="0"/>
        <v>8800</v>
      </c>
      <c r="C16" s="4" t="s">
        <v>42</v>
      </c>
    </row>
    <row r="17" spans="1:3" x14ac:dyDescent="0.2">
      <c r="A17" t="s">
        <v>26</v>
      </c>
      <c r="B17" s="19">
        <f t="shared" si="0"/>
        <v>9600</v>
      </c>
      <c r="C17" s="4" t="s">
        <v>43</v>
      </c>
    </row>
  </sheetData>
  <phoneticPr fontId="0" type="noConversion"/>
  <pageMargins left="0.75" right="0.75" top="1" bottom="1" header="0" footer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Hipoteca</vt:lpstr>
      <vt:lpstr>Ahorro</vt:lpstr>
    </vt:vector>
  </TitlesOfParts>
  <Company>Casa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</dc:creator>
  <cp:lastModifiedBy>David Bueno Vallejo</cp:lastModifiedBy>
  <dcterms:created xsi:type="dcterms:W3CDTF">2002-06-10T15:58:57Z</dcterms:created>
  <dcterms:modified xsi:type="dcterms:W3CDTF">2025-09-19T09:34:23Z</dcterms:modified>
</cp:coreProperties>
</file>