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uma365-my.sharepoint.com/personal/david_bueno_uma_es/Documents/Formacion COSITAL/Contenido/A.1. Gestion y Analisis Datos Excel/ejemplos/"/>
    </mc:Choice>
  </mc:AlternateContent>
  <xr:revisionPtr revIDLastSave="25" documentId="8_{1320CA76-4729-4383-A93E-321219A3834B}" xr6:coauthVersionLast="47" xr6:coauthVersionMax="47" xr10:uidLastSave="{59B30A9E-582A-4C31-93DA-6FD813A32162}"/>
  <bookViews>
    <workbookView xWindow="28395" yWindow="2355" windowWidth="23205" windowHeight="14640" activeTab="2" xr2:uid="{00000000-000D-0000-FFFF-FFFF00000000}"/>
  </bookViews>
  <sheets>
    <sheet name="Datos" sheetId="1" r:id="rId1"/>
    <sheet name="Resumen del escenario" sheetId="5" r:id="rId2"/>
    <sheet name="Tabla dinámica del escenario" sheetId="6" r:id="rId3"/>
  </sheets>
  <definedNames>
    <definedName name="Gastos_Fijos">Datos!$B$3</definedName>
    <definedName name="Gastos_Imprevistos">Datos!$B$4</definedName>
    <definedName name="Ingresos_Subvenciones">Datos!$B$2</definedName>
    <definedName name="Ingresos_Tasas">Datos!$B$1</definedName>
    <definedName name="nombre">Datos!$E$3</definedName>
    <definedName name="Resultado_Final">Datos!$B$8</definedName>
    <definedName name="Total_Gastos">Datos!$B$7</definedName>
    <definedName name="Total_Ingresos">Datos!$B$6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B6" i="1"/>
  <c r="B8" i="1" l="1"/>
</calcChain>
</file>

<file path=xl/sharedStrings.xml><?xml version="1.0" encoding="utf-8"?>
<sst xmlns="http://schemas.openxmlformats.org/spreadsheetml/2006/main" count="36" uniqueCount="30">
  <si>
    <t>Ingresos Tasas</t>
  </si>
  <si>
    <t>Ingresos Subvenciones</t>
  </si>
  <si>
    <t>Gastos Fijos</t>
  </si>
  <si>
    <t>Gastos Imprevistos</t>
  </si>
  <si>
    <t>Total Ingresos</t>
  </si>
  <si>
    <t>Total Gastos</t>
  </si>
  <si>
    <t>Resultado Final</t>
  </si>
  <si>
    <t>Realista</t>
  </si>
  <si>
    <t>Creado por David Bueno Vallejo el 19/09/2025
Modificado por David Bueno Vallejo el 19/09/2025</t>
  </si>
  <si>
    <t>Pesimista</t>
  </si>
  <si>
    <t>Optimista</t>
  </si>
  <si>
    <t>Creado por David Bueno Vallejo el 19/09/2025</t>
  </si>
  <si>
    <t>Resumen del escenario</t>
  </si>
  <si>
    <t>Celdas cambiantes:</t>
  </si>
  <si>
    <t>Valores actuales:</t>
  </si>
  <si>
    <t>Celdas de resultado:</t>
  </si>
  <si>
    <t>Notas: La columna de valores actuales representa los valores de las celdas cambiantes</t>
  </si>
  <si>
    <t>en el momento en que se creó el Informe resumen de escenario. Las celdas cambiantes de</t>
  </si>
  <si>
    <t>cada escenario se muestran en gris.</t>
  </si>
  <si>
    <t>Ingresos_Tasas</t>
  </si>
  <si>
    <t>Ingresos_Subvenciones</t>
  </si>
  <si>
    <t>Gastos_Fijos</t>
  </si>
  <si>
    <t>Gastos_Imprevistos</t>
  </si>
  <si>
    <t>Resultado_Final</t>
  </si>
  <si>
    <t>Creado por David Bueno Vallejo el 19/09/2025
Modificado por David Bueno Vallejo el 19/09/2025
Modificado por David Bueno Vallejo el 20/09/2025</t>
  </si>
  <si>
    <t>Total_Ingresos</t>
  </si>
  <si>
    <t>Total_Gastos</t>
  </si>
  <si>
    <t>$B$1:$B$4 por</t>
  </si>
  <si>
    <t>(Todas)</t>
  </si>
  <si>
    <t>Escenario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</si>
</sst>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indexed="18"/>
      <name val="Calibri"/>
      <family val="2"/>
      <scheme val="minor"/>
    </font>
    <font>
      <sz val="10"/>
      <color indexed="9"/>
      <name val="Calibri"/>
      <family val="2"/>
      <scheme val="minor"/>
    </font>
    <font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/>
    <xf numFmtId="164" fontId="0" fillId="3" borderId="0" xfId="0" applyNumberFormat="1" applyFill="1"/>
    <xf numFmtId="0" fontId="1" fillId="4" borderId="0" xfId="0" applyFont="1" applyFill="1"/>
    <xf numFmtId="164" fontId="0" fillId="5" borderId="0" xfId="0" applyNumberFormat="1" applyFill="1"/>
    <xf numFmtId="164" fontId="0" fillId="0" borderId="0" xfId="0" applyNumberFormat="1"/>
    <xf numFmtId="164" fontId="0" fillId="0" borderId="2" xfId="0" applyNumberFormat="1" applyBorder="1"/>
    <xf numFmtId="0" fontId="2" fillId="6" borderId="3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left"/>
    </xf>
    <xf numFmtId="0" fontId="0" fillId="0" borderId="4" xfId="0" applyBorder="1"/>
    <xf numFmtId="0" fontId="3" fillId="7" borderId="0" xfId="0" applyFont="1" applyFill="1" applyAlignment="1">
      <alignment horizontal="left"/>
    </xf>
    <xf numFmtId="0" fontId="4" fillId="7" borderId="4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5" fillId="6" borderId="1" xfId="0" applyFont="1" applyFill="1" applyBorder="1" applyAlignment="1">
      <alignment horizontal="right"/>
    </xf>
    <xf numFmtId="0" fontId="5" fillId="6" borderId="3" xfId="0" applyFont="1" applyFill="1" applyBorder="1" applyAlignment="1">
      <alignment horizontal="right"/>
    </xf>
    <xf numFmtId="164" fontId="0" fillId="8" borderId="0" xfId="0" applyNumberFormat="1" applyFill="1"/>
    <xf numFmtId="0" fontId="6" fillId="0" borderId="0" xfId="0" applyFont="1" applyAlignment="1">
      <alignment vertical="top" wrapText="1"/>
    </xf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avid Bueno Vallejo" refreshedDate="45920.485100115744" createdVersion="8" refreshedVersion="8" minRefreshableVersion="3" recordCount="3" xr:uid="{078C305D-F4AF-4E33-AC01-994351DA85F7}">
  <cacheSource type="scenario"/>
  <cacheFields count="5">
    <cacheField name="$B$1:$B$4" numFmtId="0">
      <sharedItems containsNonDate="0" count="3">
        <s v="Realista"/>
        <s v="Pesimista"/>
        <s v="Optimista"/>
      </sharedItems>
    </cacheField>
    <cacheField name="$B$1:$B$4 por" numFmtId="0">
      <sharedItems containsNonDate="0" count="1">
        <s v="David Bueno Vallejo"/>
      </sharedItems>
    </cacheField>
    <cacheField name="resultado Total_Ingresos" numFmtId="0">
      <sharedItems containsSemiMixedTypes="0" containsNonDate="0" containsString="0" containsNumber="1" containsInteger="1" minValue="2500000" maxValue="7700000" count="3">
        <n v="3000000"/>
        <n v="2500000"/>
        <n v="7700000"/>
      </sharedItems>
    </cacheField>
    <cacheField name="resultado Total_Gastos" numFmtId="0">
      <sharedItems containsSemiMixedTypes="0" containsNonDate="0" containsString="0" containsNumber="1" containsInteger="1" minValue="3900000" maxValue="4100000" count="3">
        <n v="3950000"/>
        <n v="4100000"/>
        <n v="3900000"/>
      </sharedItems>
    </cacheField>
    <cacheField name="resultado Resultado_Final" numFmtId="0">
      <sharedItems containsSemiMixedTypes="0" containsNonDate="0" containsString="0" containsNumber="1" containsInteger="1" minValue="-1600000" maxValue="3800000" count="3">
        <n v="-950000"/>
        <n v="-1600000"/>
        <n v="38000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5AA2E50-9FEE-4520-897F-C5668D89C2B2}" name="TablaDinámica10" cacheId="0" applyNumberFormats="0" applyBorderFormats="0" applyFontFormats="0" applyPatternFormats="0" applyAlignmentFormats="0" applyWidthHeightFormats="1" dataCaption="Celdas de resultado" updatedVersion="8" minRefreshableVersion="3" useAutoFormatting="1" rowGrandTotals="0" colGrandTotals="0" itemPrintTitles="1" createdVersion="8" indent="0" outline="1" outlineData="1" multipleFieldFilters="0" rowHeaderCaption="Escenario" fieldListSortAscending="1">
  <location ref="A3:D6" firstHeaderRow="0" firstDataRow="1" firstDataCol="1" rowPageCount="1" colPageCount="1"/>
  <pivotFields count="5">
    <pivotField axis="axisRow" showAll="0" defaultSubtotal="0">
      <items count="3">
        <item x="2"/>
        <item x="1"/>
        <item x="0"/>
      </items>
    </pivotField>
    <pivotField axis="axisPage" showAll="0">
      <items count="2">
        <item x="0"/>
        <item t="default"/>
      </items>
    </pivotField>
    <pivotField dataField="1" showAll="0"/>
    <pivotField dataField="1" showAll="0"/>
    <pivotField dataField="1" showAll="0"/>
  </pivotFields>
  <rowFields count="1">
    <field x="0"/>
  </rowFields>
  <rowItems count="3">
    <i>
      <x/>
    </i>
    <i>
      <x v="1"/>
    </i>
    <i>
      <x v="2"/>
    </i>
  </rowItems>
  <colFields count="1">
    <field x="-2"/>
  </colFields>
  <colItems count="3">
    <i>
      <x/>
    </i>
    <i i="1">
      <x v="1"/>
    </i>
    <i i="2">
      <x v="2"/>
    </i>
  </colItems>
  <pageFields count="1">
    <pageField fld="1" hier="-1"/>
  </pageFields>
  <dataFields count="3">
    <dataField name="Total_Ingresos" fld="2" baseField="0" baseItem="0"/>
    <dataField name="Total_Gastos" fld="3" baseField="0" baseItem="0"/>
    <dataField name="Resultado_Final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"/>
  <sheetViews>
    <sheetView workbookViewId="0">
      <selection activeCell="B11" sqref="B11"/>
    </sheetView>
  </sheetViews>
  <sheetFormatPr baseColWidth="10" defaultColWidth="9.140625" defaultRowHeight="15" x14ac:dyDescent="0.25"/>
  <cols>
    <col min="1" max="1" width="29" bestFit="1" customWidth="1"/>
    <col min="2" max="2" width="16.85546875" bestFit="1" customWidth="1"/>
  </cols>
  <sheetData>
    <row r="1" spans="1:2" x14ac:dyDescent="0.25">
      <c r="A1" s="1" t="s">
        <v>0</v>
      </c>
      <c r="B1" s="2">
        <v>2500000</v>
      </c>
    </row>
    <row r="2" spans="1:2" x14ac:dyDescent="0.25">
      <c r="A2" s="1" t="s">
        <v>1</v>
      </c>
      <c r="B2" s="2">
        <v>500000</v>
      </c>
    </row>
    <row r="3" spans="1:2" x14ac:dyDescent="0.25">
      <c r="A3" s="1" t="s">
        <v>2</v>
      </c>
      <c r="B3" s="2">
        <v>3800000</v>
      </c>
    </row>
    <row r="4" spans="1:2" x14ac:dyDescent="0.25">
      <c r="A4" s="1" t="s">
        <v>3</v>
      </c>
      <c r="B4" s="2">
        <v>150000</v>
      </c>
    </row>
    <row r="5" spans="1:2" x14ac:dyDescent="0.25">
      <c r="A5" s="1"/>
      <c r="B5" s="2"/>
    </row>
    <row r="6" spans="1:2" x14ac:dyDescent="0.25">
      <c r="A6" s="3" t="s">
        <v>4</v>
      </c>
      <c r="B6" s="4">
        <f>B1+B2</f>
        <v>3000000</v>
      </c>
    </row>
    <row r="7" spans="1:2" x14ac:dyDescent="0.25">
      <c r="A7" s="3" t="s">
        <v>5</v>
      </c>
      <c r="B7" s="4">
        <f>B3+B4</f>
        <v>3950000</v>
      </c>
    </row>
    <row r="8" spans="1:2" x14ac:dyDescent="0.25">
      <c r="A8" s="3" t="s">
        <v>6</v>
      </c>
      <c r="B8" s="4">
        <f>B6-B7</f>
        <v>-950000</v>
      </c>
    </row>
  </sheetData>
  <scenarios current="2" show="0" sqref="B6 B7 B8">
    <scenario name="Realista" locked="1" count="4" user="David Bueno Vallejo" comment="Creado por David Bueno Vallejo el 19/09/2025_x000a_Modificado por David Bueno Vallejo el 19/09/2025">
      <inputCells r="B1" val="2500000" numFmtId="164"/>
      <inputCells r="B2" val="500000" numFmtId="164"/>
      <inputCells r="B3" val="3800000" numFmtId="164"/>
      <inputCells r="B4" val="150000" numFmtId="164"/>
    </scenario>
    <scenario name="Pesimista" locked="1" count="4" user="David Bueno Vallejo" comment="Creado por David Bueno Vallejo el 19/09/2025_x000a_Modificado por David Bueno Vallejo el 19/09/2025_x000a_Modificado por David Bueno Vallejo el 20/09/2025">
      <inputCells r="B1" val="2200000" numFmtId="164"/>
      <inputCells r="B2" val="300000" numFmtId="164"/>
      <inputCells r="B3" val="3800000" numFmtId="164"/>
      <inputCells r="B4" val="300000" numFmtId="164"/>
    </scenario>
    <scenario name="Optimista" locked="1" count="4" user="David Bueno Vallejo" comment="Creado por David Bueno Vallejo el 19/09/2025">
      <inputCells r="B1" val="2700000" numFmtId="164"/>
      <inputCells r="B2" val="5000000" numFmtId="164"/>
      <inputCells r="B3" val="3800000" numFmtId="164"/>
      <inputCells r="B4" val="100000" numFmtId="164"/>
    </scenario>
  </scenario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DCBFF-06A1-460F-A0B3-0DC2F9CE3641}">
  <sheetPr>
    <outlinePr summaryBelow="0"/>
  </sheetPr>
  <dimension ref="B1:G16"/>
  <sheetViews>
    <sheetView showGridLines="0" workbookViewId="0">
      <selection activeCell="C28" sqref="C28"/>
    </sheetView>
  </sheetViews>
  <sheetFormatPr baseColWidth="10" defaultRowHeight="15" outlineLevelRow="1" outlineLevelCol="1" x14ac:dyDescent="0.25"/>
  <cols>
    <col min="3" max="3" width="22" bestFit="1" customWidth="1"/>
    <col min="4" max="7" width="14.5703125" bestFit="1" customWidth="1" outlineLevel="1"/>
  </cols>
  <sheetData>
    <row r="1" spans="2:7" ht="15.75" thickBot="1" x14ac:dyDescent="0.3"/>
    <row r="2" spans="2:7" ht="15.75" x14ac:dyDescent="0.25">
      <c r="B2" s="8" t="s">
        <v>12</v>
      </c>
      <c r="C2" s="8"/>
      <c r="D2" s="13"/>
      <c r="E2" s="13"/>
      <c r="F2" s="13"/>
      <c r="G2" s="13"/>
    </row>
    <row r="3" spans="2:7" ht="15.75" collapsed="1" x14ac:dyDescent="0.25">
      <c r="B3" s="7"/>
      <c r="C3" s="7"/>
      <c r="D3" s="14" t="s">
        <v>14</v>
      </c>
      <c r="E3" s="14" t="s">
        <v>7</v>
      </c>
      <c r="F3" s="14" t="s">
        <v>9</v>
      </c>
      <c r="G3" s="14" t="s">
        <v>10</v>
      </c>
    </row>
    <row r="4" spans="2:7" ht="101.25" hidden="1" outlineLevel="1" x14ac:dyDescent="0.25">
      <c r="B4" s="10"/>
      <c r="C4" s="10"/>
      <c r="E4" s="16" t="s">
        <v>8</v>
      </c>
      <c r="F4" s="16" t="s">
        <v>24</v>
      </c>
      <c r="G4" s="16" t="s">
        <v>11</v>
      </c>
    </row>
    <row r="5" spans="2:7" x14ac:dyDescent="0.25">
      <c r="B5" s="11" t="s">
        <v>13</v>
      </c>
      <c r="C5" s="11"/>
      <c r="D5" s="9"/>
      <c r="E5" s="9"/>
      <c r="F5" s="9"/>
      <c r="G5" s="9"/>
    </row>
    <row r="6" spans="2:7" outlineLevel="1" x14ac:dyDescent="0.25">
      <c r="B6" s="10"/>
      <c r="C6" s="10" t="s">
        <v>19</v>
      </c>
      <c r="D6" s="5">
        <v>2700000</v>
      </c>
      <c r="E6" s="15">
        <v>2500000</v>
      </c>
      <c r="F6" s="15">
        <v>2200000</v>
      </c>
      <c r="G6" s="15">
        <v>2700000</v>
      </c>
    </row>
    <row r="7" spans="2:7" outlineLevel="1" x14ac:dyDescent="0.25">
      <c r="B7" s="10"/>
      <c r="C7" s="10" t="s">
        <v>20</v>
      </c>
      <c r="D7" s="5">
        <v>5000000</v>
      </c>
      <c r="E7" s="15">
        <v>500000</v>
      </c>
      <c r="F7" s="15">
        <v>300000</v>
      </c>
      <c r="G7" s="15">
        <v>5000000</v>
      </c>
    </row>
    <row r="8" spans="2:7" outlineLevel="1" x14ac:dyDescent="0.25">
      <c r="B8" s="10"/>
      <c r="C8" s="10" t="s">
        <v>21</v>
      </c>
      <c r="D8" s="5">
        <v>3800000</v>
      </c>
      <c r="E8" s="15">
        <v>3800000</v>
      </c>
      <c r="F8" s="15">
        <v>3800000</v>
      </c>
      <c r="G8" s="15">
        <v>3800000</v>
      </c>
    </row>
    <row r="9" spans="2:7" outlineLevel="1" x14ac:dyDescent="0.25">
      <c r="B9" s="10"/>
      <c r="C9" s="10" t="s">
        <v>22</v>
      </c>
      <c r="D9" s="5">
        <v>100000</v>
      </c>
      <c r="E9" s="15">
        <v>150000</v>
      </c>
      <c r="F9" s="15">
        <v>300000</v>
      </c>
      <c r="G9" s="15">
        <v>100000</v>
      </c>
    </row>
    <row r="10" spans="2:7" x14ac:dyDescent="0.25">
      <c r="B10" s="11" t="s">
        <v>15</v>
      </c>
      <c r="C10" s="11"/>
      <c r="D10" s="9"/>
      <c r="E10" s="9"/>
      <c r="F10" s="9"/>
      <c r="G10" s="9"/>
    </row>
    <row r="11" spans="2:7" outlineLevel="1" x14ac:dyDescent="0.25">
      <c r="B11" s="10"/>
      <c r="C11" s="10" t="s">
        <v>25</v>
      </c>
      <c r="D11" s="5">
        <v>7700000</v>
      </c>
      <c r="E11" s="5">
        <v>3000000</v>
      </c>
      <c r="F11" s="5">
        <v>2500000</v>
      </c>
      <c r="G11" s="5">
        <v>7700000</v>
      </c>
    </row>
    <row r="12" spans="2:7" outlineLevel="1" x14ac:dyDescent="0.25">
      <c r="B12" s="10"/>
      <c r="C12" s="10" t="s">
        <v>26</v>
      </c>
      <c r="D12" s="5">
        <v>3900000</v>
      </c>
      <c r="E12" s="5">
        <v>3950000</v>
      </c>
      <c r="F12" s="5">
        <v>4100000</v>
      </c>
      <c r="G12" s="5">
        <v>3900000</v>
      </c>
    </row>
    <row r="13" spans="2:7" ht="15.75" outlineLevel="1" thickBot="1" x14ac:dyDescent="0.3">
      <c r="B13" s="12"/>
      <c r="C13" s="12" t="s">
        <v>23</v>
      </c>
      <c r="D13" s="6">
        <v>3800000</v>
      </c>
      <c r="E13" s="6">
        <v>-950000</v>
      </c>
      <c r="F13" s="6">
        <v>-1600000</v>
      </c>
      <c r="G13" s="6">
        <v>3800000</v>
      </c>
    </row>
    <row r="14" spans="2:7" x14ac:dyDescent="0.25">
      <c r="B14" t="s">
        <v>16</v>
      </c>
    </row>
    <row r="15" spans="2:7" x14ac:dyDescent="0.25">
      <c r="B15" t="s">
        <v>17</v>
      </c>
    </row>
    <row r="16" spans="2:7" x14ac:dyDescent="0.25">
      <c r="B16" t="s">
        <v>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E2D07-617C-4906-BE45-2EB74F622CE1}">
  <dimension ref="A1:D6"/>
  <sheetViews>
    <sheetView tabSelected="1" workbookViewId="0">
      <selection activeCell="F15" sqref="F15"/>
    </sheetView>
  </sheetViews>
  <sheetFormatPr baseColWidth="10" defaultRowHeight="15" x14ac:dyDescent="0.25"/>
  <cols>
    <col min="1" max="1" width="17.5703125" bestFit="1" customWidth="1"/>
    <col min="2" max="2" width="13.85546875" bestFit="1" customWidth="1"/>
    <col min="3" max="3" width="12.42578125" bestFit="1" customWidth="1"/>
    <col min="4" max="4" width="15.140625" bestFit="1" customWidth="1"/>
  </cols>
  <sheetData>
    <row r="1" spans="1:4" x14ac:dyDescent="0.25">
      <c r="A1" s="17" t="s">
        <v>27</v>
      </c>
      <c r="B1" t="s">
        <v>28</v>
      </c>
    </row>
    <row r="3" spans="1:4" x14ac:dyDescent="0.25">
      <c r="A3" s="17" t="s">
        <v>29</v>
      </c>
      <c r="B3" t="s">
        <v>25</v>
      </c>
      <c r="C3" t="s">
        <v>26</v>
      </c>
      <c r="D3" t="s">
        <v>23</v>
      </c>
    </row>
    <row r="4" spans="1:4" x14ac:dyDescent="0.25">
      <c r="A4" s="18" t="s">
        <v>10</v>
      </c>
      <c r="B4">
        <v>7700000</v>
      </c>
      <c r="C4">
        <v>3900000</v>
      </c>
      <c r="D4">
        <v>3800000</v>
      </c>
    </row>
    <row r="5" spans="1:4" x14ac:dyDescent="0.25">
      <c r="A5" s="18" t="s">
        <v>9</v>
      </c>
      <c r="B5">
        <v>2500000</v>
      </c>
      <c r="C5">
        <v>4100000</v>
      </c>
      <c r="D5">
        <v>-1600000</v>
      </c>
    </row>
    <row r="6" spans="1:4" x14ac:dyDescent="0.25">
      <c r="A6" s="18" t="s">
        <v>7</v>
      </c>
      <c r="B6">
        <v>3000000</v>
      </c>
      <c r="C6">
        <v>3950000</v>
      </c>
      <c r="D6">
        <v>-950000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8</vt:i4>
      </vt:variant>
    </vt:vector>
  </HeadingPairs>
  <TitlesOfParts>
    <vt:vector size="11" baseType="lpstr">
      <vt:lpstr>Datos</vt:lpstr>
      <vt:lpstr>Resumen del escenario</vt:lpstr>
      <vt:lpstr>Tabla dinámica del escenario</vt:lpstr>
      <vt:lpstr>Gastos_Fijos</vt:lpstr>
      <vt:lpstr>Gastos_Imprevistos</vt:lpstr>
      <vt:lpstr>Ingresos_Subvenciones</vt:lpstr>
      <vt:lpstr>Ingresos_Tasas</vt:lpstr>
      <vt:lpstr>nombre</vt:lpstr>
      <vt:lpstr>Resultado_Final</vt:lpstr>
      <vt:lpstr>Total_Gastos</vt:lpstr>
      <vt:lpstr>Total_Ingresos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Bueno Vallejo</dc:creator>
  <cp:lastModifiedBy>David Bueno Vallejo</cp:lastModifiedBy>
  <dcterms:created xsi:type="dcterms:W3CDTF">2015-06-05T18:19:34Z</dcterms:created>
  <dcterms:modified xsi:type="dcterms:W3CDTF">2025-09-24T05:23:11Z</dcterms:modified>
</cp:coreProperties>
</file>